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uget 2020\"/>
    </mc:Choice>
  </mc:AlternateContent>
  <bookViews>
    <workbookView xWindow="0" yWindow="0" windowWidth="21840" windowHeight="124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64" i="1" l="1"/>
  <c r="D26" i="1"/>
  <c r="F65" i="1" l="1"/>
  <c r="G65" i="1"/>
  <c r="H65" i="1"/>
  <c r="E65" i="1"/>
  <c r="D79" i="1"/>
  <c r="D78" i="1"/>
  <c r="D77" i="1"/>
  <c r="D76" i="1"/>
  <c r="D75" i="1"/>
  <c r="D74" i="1"/>
  <c r="D73" i="1"/>
  <c r="D72" i="1"/>
  <c r="D71" i="1"/>
  <c r="D70" i="1"/>
  <c r="D69" i="1"/>
  <c r="D68" i="1"/>
  <c r="D66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8" i="1"/>
  <c r="D25" i="1"/>
  <c r="D24" i="1"/>
  <c r="D22" i="1"/>
  <c r="D21" i="1"/>
  <c r="D20" i="1"/>
  <c r="D19" i="1"/>
  <c r="D18" i="1"/>
  <c r="D17" i="1"/>
  <c r="D16" i="1"/>
  <c r="D15" i="1"/>
  <c r="D14" i="1"/>
  <c r="D13" i="1"/>
  <c r="F27" i="1"/>
  <c r="F23" i="1"/>
  <c r="F12" i="1"/>
  <c r="G27" i="1"/>
  <c r="H27" i="1"/>
  <c r="E27" i="1"/>
  <c r="E23" i="1"/>
  <c r="G23" i="1"/>
  <c r="H23" i="1"/>
  <c r="E12" i="1"/>
  <c r="G12" i="1"/>
  <c r="H12" i="1"/>
  <c r="D12" i="1" l="1"/>
  <c r="D23" i="1"/>
  <c r="G10" i="1"/>
  <c r="D27" i="1"/>
  <c r="D65" i="1"/>
  <c r="F10" i="1"/>
  <c r="H10" i="1"/>
  <c r="E10" i="1"/>
  <c r="D10" i="1" l="1"/>
</calcChain>
</file>

<file path=xl/sharedStrings.xml><?xml version="1.0" encoding="utf-8"?>
<sst xmlns="http://schemas.openxmlformats.org/spreadsheetml/2006/main" count="86" uniqueCount="76">
  <si>
    <t>Anexa  nr. 9</t>
  </si>
  <si>
    <t>la decizia Consiliului Raional Cahul</t>
  </si>
  <si>
    <t>Denumire</t>
  </si>
  <si>
    <t>Total Cheltuieli</t>
  </si>
  <si>
    <t>normativ     conform formula</t>
  </si>
  <si>
    <t>Salariu pentru educația inclusiunea</t>
  </si>
  <si>
    <t>Cheltuieli pentru transportarea elevilor</t>
  </si>
  <si>
    <t>Total</t>
  </si>
  <si>
    <t>Educație timpurie</t>
  </si>
  <si>
    <t>8802</t>
  </si>
  <si>
    <t>Gimnaziul-gradinita „S.Rahmaninov”, or. Cahul</t>
  </si>
  <si>
    <t>Învățămînt primar</t>
  </si>
  <si>
    <t xml:space="preserve">Scoala Primara "Alexei Mateevici" or.Cahul                                                                                                             </t>
  </si>
  <si>
    <t>Învățămînt gimnazial</t>
  </si>
  <si>
    <t>Învățămînt liceal</t>
  </si>
  <si>
    <t>Compon educ incluz nedestribuit</t>
  </si>
  <si>
    <t>Suma componentei nedestribuit</t>
  </si>
  <si>
    <t xml:space="preserve">Gimnaziul -Grădinița "Serghei Rahmaninov" or.Cahul  </t>
  </si>
  <si>
    <t>Liceul Teoretic "Vasile  Alecsandri" s. Colibaş</t>
  </si>
  <si>
    <t>Liceul Teoretic "Mihail  Sadoveanu" s. Giurgiuleşti</t>
  </si>
  <si>
    <t>Liceul Teoretic "Mihai Eminescu" s. Slobozia Mare</t>
  </si>
  <si>
    <t>Liceul Teoretic  "Petr Rumeanţev"  or. Cahul</t>
  </si>
  <si>
    <t>Liceul Teoretic  "Ion Creangă" or. Cahul</t>
  </si>
  <si>
    <t>Liceul Teoretic "Dimitrie Cantemir" or. Cahul</t>
  </si>
  <si>
    <t>Liceul Teoretic "Mihai Eminescu" or. Cahul</t>
  </si>
  <si>
    <t>Liceul Teoretic "Ioan Voda" or. Cahul</t>
  </si>
  <si>
    <t>acoperirea deficitului</t>
  </si>
  <si>
    <t>Gimnaziul-gradinita”Ioan Vodă” sat.Bucuria</t>
  </si>
  <si>
    <t>Gimnaziul-gradinita„M.Lomonosov” sat.Lebedenco</t>
  </si>
  <si>
    <t>Gimnaziul-gradinita„B.P.Haşdeu” sat.Tătăreşti</t>
  </si>
  <si>
    <t>Gimnaziul-gradinita„I.Vazov” sat.Lopăţica</t>
  </si>
  <si>
    <t>Scoala primara gradinita "Grigore  Vieru"sat. Frumuşica</t>
  </si>
  <si>
    <t>Gimnaziul-gradinita „S.Esenin” sat.Alexanderfeld</t>
  </si>
  <si>
    <t>Gimnaziul-gradinita  „Igor Creţu”, sat. Găvănoasa</t>
  </si>
  <si>
    <t>Gimnaziul-gradinita ”Ioan Vodă” sat.Bucuria</t>
  </si>
  <si>
    <t>Gimnaziul -Grădinița "Ivan   Vazov" sat. Lopăţica</t>
  </si>
  <si>
    <t xml:space="preserve">Gimnaziul "Lesea  Ukrainka"  sat.Luceşti  </t>
  </si>
  <si>
    <t>Gimnaziul  "Alecu  Russo"  sat. Ursoaia</t>
  </si>
  <si>
    <t>Gimnaziul "Gheorge Asachi" sat.Cucoara</t>
  </si>
  <si>
    <t>Gimnaziul " Maria Sarabaș"  sat. Cîşliţa-Prut</t>
  </si>
  <si>
    <t>Gimnaziul "George  Coşbuc"  sat. Andruşul de Jos</t>
  </si>
  <si>
    <t>Gimnaziul "Grigore Racoviță"  sat. Andruşul de Sus</t>
  </si>
  <si>
    <t>Gimnaziul" Ion  Neculce" sat.Baurci-Moldoveni</t>
  </si>
  <si>
    <t>Gimnaziul -Grădinița "Mihail  Lomonosov" sat. Lebedenco</t>
  </si>
  <si>
    <t>Gimnaziul "Alexandru  Ioan   Cuza" sat.Roşu</t>
  </si>
  <si>
    <t>Gimnaziul -Grădinița "Bogdan  Petriceicu  Hasdeu" sat. Tătăreşti</t>
  </si>
  <si>
    <t xml:space="preserve">Gimnaziul "Nicolae Botgros" sat. Badicul Moldovenesc  </t>
  </si>
  <si>
    <t>Gimnaziul "Alexandru cel Bun" sat. Larga Nouă</t>
  </si>
  <si>
    <t>Gimnaziul "Ştefan  cel Mare" sat. Pelinei</t>
  </si>
  <si>
    <t xml:space="preserve">Gimnaziul "Vasile  Alecsandri" sat. Taraclia de Salcie  </t>
  </si>
  <si>
    <t>Gimnaziul "Dimitrie  Cantemir" sat. Tartaul de Salcie</t>
  </si>
  <si>
    <t xml:space="preserve">Gimnaziul "Nichita Stănescu"  sat. Paşcani  </t>
  </si>
  <si>
    <t>Gimnaziul "Alexei Mateevici" sat.Manta</t>
  </si>
  <si>
    <t>Gimnaziul "Mircea cel Bătrîn" sat. Moscovei</t>
  </si>
  <si>
    <t>Gimnaziul "Ion Luca Caragiale" sat. Doina</t>
  </si>
  <si>
    <t>Gimnaziul -Grădinița "Serghei Esenin"  sat.  Alexanderfeld</t>
  </si>
  <si>
    <t xml:space="preserve">Gimnaziul "Mihail  Sadoveanu" sat. Vadul lui Isac  </t>
  </si>
  <si>
    <t>Gimnaziul "Ştefan cel Mare" sat. Văleni</t>
  </si>
  <si>
    <t>Gimnaziul "Alexandr  Puşkin" sat. Burlăceni</t>
  </si>
  <si>
    <t>Gimnaziul "Alecu Mare" sat.Slobozia Mare</t>
  </si>
  <si>
    <t>Gimnaziul "Mihai  Kogălniceanu" sat.Cotihana</t>
  </si>
  <si>
    <t>Gimnaziul "Vladimir Corolenco" sat. Moscovei</t>
  </si>
  <si>
    <t xml:space="preserve">Gimnaziul -Grădinița "Igor Creţu" sat. Găvănoasa </t>
  </si>
  <si>
    <t>Gimnaziul  "Nicolae Iorga" sat. Burlacu</t>
  </si>
  <si>
    <t>Gimnaziul "Ion Creangă" sat. Borceag</t>
  </si>
  <si>
    <t>Gimnaziul  "Ion Creangă" sat. Zîrneşti</t>
  </si>
  <si>
    <t>Liceul Teoretic "Alexei Mateevici" sat. Alexandru Ioan Cuza</t>
  </si>
  <si>
    <t>Liceul Teoretic "Academician  Ion Bostan"        sat. Brînza</t>
  </si>
  <si>
    <t>Gimnaziul "Mihai  Eminescu" sat. Crihana Veche</t>
  </si>
  <si>
    <t>Gimnaziul  "Iaroslav Haşek"  sat..Huluboaia</t>
  </si>
  <si>
    <t>Gimnaziul Grădinița"Constantin  Stere " sat.Chircani</t>
  </si>
  <si>
    <t>Scoala primara -gradinita "Grigore  Vieru"sat. Frumuşica</t>
  </si>
  <si>
    <t xml:space="preserve">Scoala primara -gradinita "Alexandru Donici" or.Cahul                                                                                                  </t>
  </si>
  <si>
    <t xml:space="preserve">Compensația la cadre didactice </t>
  </si>
  <si>
    <t xml:space="preserve">    Calculele bugetelor instituțiilor de învățămînt pe anul 2020 formate din contul transferurilor de la bugetul de stat cu destinație specială</t>
  </si>
  <si>
    <t xml:space="preserve"> nr._____din _____2019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</si>
</sst>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1" xfId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 applyAlignment="1">
      <alignment horizontal="left" indent="2"/>
    </xf>
    <xf numFmtId="0" fontId="9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2" fontId="5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abSelected="1" topLeftCell="B1" zoomScaleNormal="100" workbookViewId="0">
      <pane xSplit="3" ySplit="9" topLeftCell="E58" activePane="bottomRight" state="frozen"/>
      <selection activeCell="B1" sqref="B1"/>
      <selection pane="topRight" activeCell="E1" sqref="E1"/>
      <selection pane="bottomLeft" activeCell="B10" sqref="B10"/>
      <selection pane="bottomRight" activeCell="E77" sqref="E77:E79"/>
    </sheetView>
  </sheetViews>
  <sheetFormatPr defaultColWidth="8.85546875" defaultRowHeight="12.75" x14ac:dyDescent="0.2"/>
  <cols>
    <col min="1" max="1" width="4.140625" style="1" hidden="1" customWidth="1"/>
    <col min="2" max="2" width="38.42578125" style="1" customWidth="1"/>
    <col min="3" max="3" width="8.42578125" style="1" customWidth="1"/>
    <col min="4" max="4" width="10.85546875" style="1" customWidth="1"/>
    <col min="5" max="5" width="11.28515625" style="1" customWidth="1"/>
    <col min="6" max="6" width="9.85546875" style="1" customWidth="1"/>
    <col min="7" max="7" width="10.28515625" style="1" customWidth="1"/>
    <col min="8" max="8" width="12" style="1" customWidth="1"/>
    <col min="9" max="9" width="8.85546875" style="1" customWidth="1"/>
    <col min="10" max="16384" width="8.85546875" style="1"/>
  </cols>
  <sheetData>
    <row r="2" spans="2:8" x14ac:dyDescent="0.2">
      <c r="B2" s="2"/>
      <c r="C2" s="2"/>
      <c r="D2" s="2"/>
      <c r="E2" s="2"/>
      <c r="F2" s="2"/>
      <c r="G2" s="2"/>
      <c r="H2" s="3" t="s">
        <v>0</v>
      </c>
    </row>
    <row r="3" spans="2:8" x14ac:dyDescent="0.2">
      <c r="B3" s="2"/>
      <c r="C3" s="2"/>
      <c r="D3" s="2"/>
      <c r="E3" s="2"/>
      <c r="F3" s="2"/>
      <c r="G3" s="2"/>
      <c r="H3" s="3" t="s">
        <v>1</v>
      </c>
    </row>
    <row r="4" spans="2:8" x14ac:dyDescent="0.2">
      <c r="B4" s="2"/>
      <c r="C4" s="2"/>
      <c r="D4" s="2"/>
      <c r="E4" s="2"/>
      <c r="F4" s="2"/>
      <c r="G4" s="2"/>
      <c r="H4" s="3" t="s">
        <v>75</v>
      </c>
    </row>
    <row r="5" spans="2:8" x14ac:dyDescent="0.2">
      <c r="B5" s="2"/>
      <c r="C5" s="2"/>
      <c r="D5" s="2"/>
      <c r="E5" s="2"/>
      <c r="F5" s="2"/>
      <c r="G5" s="2"/>
      <c r="H5" s="2"/>
    </row>
    <row r="6" spans="2:8" x14ac:dyDescent="0.2">
      <c r="B6" s="2"/>
      <c r="C6" s="2"/>
      <c r="D6" s="2"/>
      <c r="E6" s="2"/>
      <c r="F6" s="2"/>
      <c r="G6" s="2"/>
      <c r="H6" s="2"/>
    </row>
    <row r="7" spans="2:8" ht="27.75" customHeight="1" x14ac:dyDescent="0.2">
      <c r="B7" s="21" t="s">
        <v>74</v>
      </c>
      <c r="C7" s="21"/>
      <c r="D7" s="21"/>
      <c r="E7" s="21"/>
      <c r="F7" s="21"/>
      <c r="G7" s="21"/>
      <c r="H7" s="21"/>
    </row>
    <row r="8" spans="2:8" x14ac:dyDescent="0.2">
      <c r="B8" s="22"/>
      <c r="C8" s="22"/>
      <c r="D8" s="22"/>
      <c r="E8" s="22"/>
      <c r="F8" s="22"/>
      <c r="G8" s="22"/>
      <c r="H8" s="22"/>
    </row>
    <row r="9" spans="2:8" s="4" customFormat="1" ht="51" x14ac:dyDescent="0.2">
      <c r="B9" s="20" t="s">
        <v>2</v>
      </c>
      <c r="C9" s="23"/>
      <c r="D9" s="20" t="s">
        <v>3</v>
      </c>
      <c r="E9" s="20" t="s">
        <v>4</v>
      </c>
      <c r="F9" s="20" t="s">
        <v>26</v>
      </c>
      <c r="G9" s="20" t="s">
        <v>5</v>
      </c>
      <c r="H9" s="20" t="s">
        <v>6</v>
      </c>
    </row>
    <row r="10" spans="2:8" s="4" customFormat="1" x14ac:dyDescent="0.2">
      <c r="B10" s="30" t="s">
        <v>7</v>
      </c>
      <c r="C10" s="30"/>
      <c r="D10" s="5">
        <f>E10+G10+H10+F10</f>
        <v>201310.2</v>
      </c>
      <c r="E10" s="5">
        <f>E12+E23+E27+E65+E77+E78+E79</f>
        <v>186889.9</v>
      </c>
      <c r="F10" s="5">
        <f t="shared" ref="F10:G10" si="0">F12+F23+F27+F65+F77+F78+F79</f>
        <v>9770.1</v>
      </c>
      <c r="G10" s="5">
        <f t="shared" si="0"/>
        <v>2669.7</v>
      </c>
      <c r="H10" s="5">
        <f>H12+H23+H27+H65+H77+H78+H79</f>
        <v>1980.5</v>
      </c>
    </row>
    <row r="11" spans="2:8" x14ac:dyDescent="0.2">
      <c r="B11" s="24"/>
      <c r="C11" s="7"/>
      <c r="D11" s="5"/>
      <c r="E11" s="8"/>
      <c r="F11" s="8"/>
      <c r="G11" s="8"/>
      <c r="H11" s="8"/>
    </row>
    <row r="12" spans="2:8" s="6" customFormat="1" x14ac:dyDescent="0.2">
      <c r="B12" s="25" t="s">
        <v>8</v>
      </c>
      <c r="C12" s="26" t="s">
        <v>9</v>
      </c>
      <c r="D12" s="5">
        <f t="shared" ref="D12:D76" si="1">E12+G12+H12+F12</f>
        <v>8012.7999999999993</v>
      </c>
      <c r="E12" s="5">
        <f t="shared" ref="E12:H12" si="2">E13+E14+E15+E16+E17+E18+E19+E20+E21+E22</f>
        <v>8012.7999999999993</v>
      </c>
      <c r="F12" s="5">
        <f t="shared" si="2"/>
        <v>0</v>
      </c>
      <c r="G12" s="5">
        <f t="shared" si="2"/>
        <v>0</v>
      </c>
      <c r="H12" s="5">
        <f t="shared" si="2"/>
        <v>0</v>
      </c>
    </row>
    <row r="13" spans="2:8" x14ac:dyDescent="0.2">
      <c r="B13" s="20" t="s">
        <v>27</v>
      </c>
      <c r="C13" s="7" t="s">
        <v>9</v>
      </c>
      <c r="D13" s="5">
        <f t="shared" si="1"/>
        <v>968.8</v>
      </c>
      <c r="E13" s="8">
        <v>968.8</v>
      </c>
      <c r="F13" s="8"/>
      <c r="G13" s="8"/>
      <c r="H13" s="8"/>
    </row>
    <row r="14" spans="2:8" ht="25.5" x14ac:dyDescent="0.2">
      <c r="B14" s="20" t="s">
        <v>28</v>
      </c>
      <c r="C14" s="7" t="s">
        <v>9</v>
      </c>
      <c r="D14" s="5">
        <f t="shared" si="1"/>
        <v>686.2</v>
      </c>
      <c r="E14" s="8">
        <v>686.2</v>
      </c>
      <c r="F14" s="8"/>
      <c r="G14" s="8"/>
      <c r="H14" s="8"/>
    </row>
    <row r="15" spans="2:8" x14ac:dyDescent="0.2">
      <c r="B15" s="20" t="s">
        <v>29</v>
      </c>
      <c r="C15" s="7" t="s">
        <v>9</v>
      </c>
      <c r="D15" s="5">
        <f t="shared" si="1"/>
        <v>464.2</v>
      </c>
      <c r="E15" s="19">
        <v>464.2</v>
      </c>
      <c r="F15" s="8"/>
      <c r="G15" s="8"/>
      <c r="H15" s="8"/>
    </row>
    <row r="16" spans="2:8" x14ac:dyDescent="0.2">
      <c r="B16" s="20" t="s">
        <v>30</v>
      </c>
      <c r="C16" s="7" t="s">
        <v>9</v>
      </c>
      <c r="D16" s="5">
        <f t="shared" si="1"/>
        <v>726.6</v>
      </c>
      <c r="E16" s="19">
        <v>726.6</v>
      </c>
      <c r="F16" s="8"/>
      <c r="G16" s="8"/>
      <c r="H16" s="8"/>
    </row>
    <row r="17" spans="2:8" ht="25.5" x14ac:dyDescent="0.2">
      <c r="B17" s="20" t="s">
        <v>71</v>
      </c>
      <c r="C17" s="7" t="s">
        <v>9</v>
      </c>
      <c r="D17" s="5">
        <f t="shared" si="1"/>
        <v>888.1</v>
      </c>
      <c r="E17" s="19">
        <v>888.1</v>
      </c>
      <c r="F17" s="8"/>
      <c r="G17" s="8"/>
      <c r="H17" s="8"/>
    </row>
    <row r="18" spans="2:8" ht="25.5" x14ac:dyDescent="0.2">
      <c r="B18" s="20" t="s">
        <v>32</v>
      </c>
      <c r="C18" s="7" t="s">
        <v>9</v>
      </c>
      <c r="D18" s="5">
        <f t="shared" si="1"/>
        <v>201.8</v>
      </c>
      <c r="E18" s="19">
        <v>201.8</v>
      </c>
      <c r="F18" s="8"/>
      <c r="G18" s="8"/>
      <c r="H18" s="8"/>
    </row>
    <row r="19" spans="2:8" x14ac:dyDescent="0.2">
      <c r="B19" s="20" t="s">
        <v>10</v>
      </c>
      <c r="C19" s="7" t="s">
        <v>9</v>
      </c>
      <c r="D19" s="5">
        <f t="shared" si="1"/>
        <v>322.89999999999998</v>
      </c>
      <c r="E19" s="19">
        <v>322.89999999999998</v>
      </c>
      <c r="F19" s="8"/>
      <c r="G19" s="8"/>
      <c r="H19" s="8"/>
    </row>
    <row r="20" spans="2:8" ht="25.5" x14ac:dyDescent="0.2">
      <c r="B20" s="27" t="s">
        <v>70</v>
      </c>
      <c r="C20" s="7">
        <v>8802</v>
      </c>
      <c r="D20" s="5">
        <f t="shared" si="1"/>
        <v>767</v>
      </c>
      <c r="E20" s="19">
        <v>767</v>
      </c>
      <c r="F20" s="8"/>
      <c r="G20" s="8"/>
      <c r="H20" s="8"/>
    </row>
    <row r="21" spans="2:8" ht="25.5" x14ac:dyDescent="0.2">
      <c r="B21" s="20" t="s">
        <v>33</v>
      </c>
      <c r="C21" s="7">
        <v>8802</v>
      </c>
      <c r="D21" s="5">
        <f t="shared" si="1"/>
        <v>1978</v>
      </c>
      <c r="E21" s="19">
        <v>1978</v>
      </c>
      <c r="F21" s="8"/>
      <c r="G21" s="8"/>
      <c r="H21" s="8"/>
    </row>
    <row r="22" spans="2:8" ht="25.5" x14ac:dyDescent="0.2">
      <c r="B22" s="9" t="s">
        <v>72</v>
      </c>
      <c r="C22" s="7" t="s">
        <v>9</v>
      </c>
      <c r="D22" s="5">
        <f t="shared" si="1"/>
        <v>1009.2</v>
      </c>
      <c r="E22" s="19">
        <v>1009.2</v>
      </c>
      <c r="F22" s="8"/>
      <c r="G22" s="8"/>
      <c r="H22" s="8"/>
    </row>
    <row r="23" spans="2:8" s="6" customFormat="1" x14ac:dyDescent="0.2">
      <c r="B23" s="25" t="s">
        <v>11</v>
      </c>
      <c r="C23" s="26">
        <v>8803</v>
      </c>
      <c r="D23" s="5">
        <f t="shared" si="1"/>
        <v>9911.4000000000015</v>
      </c>
      <c r="E23" s="5">
        <f t="shared" ref="E23:H23" si="3">E24+E25+E26</f>
        <v>9361.8000000000011</v>
      </c>
      <c r="F23" s="5">
        <f t="shared" si="3"/>
        <v>150.6</v>
      </c>
      <c r="G23" s="5">
        <f t="shared" si="3"/>
        <v>399</v>
      </c>
      <c r="H23" s="5">
        <f t="shared" si="3"/>
        <v>0</v>
      </c>
    </row>
    <row r="24" spans="2:8" ht="25.5" x14ac:dyDescent="0.2">
      <c r="B24" s="9" t="s">
        <v>72</v>
      </c>
      <c r="C24" s="7">
        <v>8803</v>
      </c>
      <c r="D24" s="5">
        <f t="shared" si="1"/>
        <v>6239</v>
      </c>
      <c r="E24" s="8">
        <v>5878.6</v>
      </c>
      <c r="F24" s="8"/>
      <c r="G24" s="8">
        <v>360.4</v>
      </c>
      <c r="H24" s="8"/>
    </row>
    <row r="25" spans="2:8" ht="13.5" customHeight="1" x14ac:dyDescent="0.2">
      <c r="B25" s="9" t="s">
        <v>12</v>
      </c>
      <c r="C25" s="7">
        <v>8803</v>
      </c>
      <c r="D25" s="5">
        <f t="shared" si="1"/>
        <v>2827.4</v>
      </c>
      <c r="E25" s="8">
        <v>2805.6</v>
      </c>
      <c r="F25" s="8"/>
      <c r="G25" s="8">
        <v>21.8</v>
      </c>
      <c r="H25" s="8"/>
    </row>
    <row r="26" spans="2:8" ht="25.5" customHeight="1" x14ac:dyDescent="0.2">
      <c r="B26" s="20" t="s">
        <v>31</v>
      </c>
      <c r="C26" s="7">
        <v>8803</v>
      </c>
      <c r="D26" s="5">
        <f t="shared" si="1"/>
        <v>845</v>
      </c>
      <c r="E26" s="8">
        <v>677.6</v>
      </c>
      <c r="F26" s="8">
        <v>150.6</v>
      </c>
      <c r="G26" s="8">
        <v>16.8</v>
      </c>
      <c r="H26" s="8"/>
    </row>
    <row r="27" spans="2:8" s="6" customFormat="1" ht="18.75" customHeight="1" x14ac:dyDescent="0.2">
      <c r="B27" s="25" t="s">
        <v>13</v>
      </c>
      <c r="C27" s="26">
        <v>8804</v>
      </c>
      <c r="D27" s="5">
        <f t="shared" si="1"/>
        <v>98227.3</v>
      </c>
      <c r="E27" s="5">
        <f>E28+E29+E30+E31+E32+E33+E34+E35+E36+E37+E38+E39+E40+E41+E42+E43+E44+E45+E46+E47+E48+E49+E50+E51+E52+E53+E54+E55+E56+E57+E58+E59+E60+E61+E62+E63+E64</f>
        <v>85721.900000000009</v>
      </c>
      <c r="F27" s="5">
        <f>F28+F29+F30+F31+F32+F33+F34+F35+F36+F37+F38+F39+F40+F41+F42+F43+F44+F45+F46+F47+F48+F49+F50+F51+F52+F53+F54+F55+F56+F57+F58+F59+F60+F61+F62+F63+F64</f>
        <v>9619.5</v>
      </c>
      <c r="G27" s="5">
        <f t="shared" ref="G27:H27" si="4">G28+G29+G30+G31+G32+G33+G34+G35+G36+G37+G38+G39+G40+G41+G42+G43+G44+G45+G46+G47+G48+G49+G50+G51+G52+G53+G54+G55+G56+G57+G58+G59+G60+G61+G62+G63+G64</f>
        <v>1604.4999999999998</v>
      </c>
      <c r="H27" s="5">
        <f t="shared" si="4"/>
        <v>1281.4000000000001</v>
      </c>
    </row>
    <row r="28" spans="2:8" x14ac:dyDescent="0.2">
      <c r="B28" s="20" t="s">
        <v>34</v>
      </c>
      <c r="C28" s="7">
        <v>8804</v>
      </c>
      <c r="D28" s="5">
        <f t="shared" si="1"/>
        <v>1395.2</v>
      </c>
      <c r="E28" s="8">
        <v>895.6</v>
      </c>
      <c r="F28" s="8">
        <v>499.6</v>
      </c>
      <c r="G28" s="8"/>
      <c r="H28" s="8"/>
    </row>
    <row r="29" spans="2:8" hidden="1" x14ac:dyDescent="0.2">
      <c r="B29" s="18"/>
      <c r="C29" s="7"/>
      <c r="D29" s="5"/>
      <c r="E29" s="8"/>
      <c r="F29" s="8"/>
      <c r="G29" s="8"/>
      <c r="H29" s="8"/>
    </row>
    <row r="30" spans="2:8" ht="25.5" x14ac:dyDescent="0.2">
      <c r="B30" s="18" t="s">
        <v>35</v>
      </c>
      <c r="C30" s="7">
        <v>8804</v>
      </c>
      <c r="D30" s="5">
        <f t="shared" si="1"/>
        <v>1348.5</v>
      </c>
      <c r="E30" s="8">
        <v>994.1</v>
      </c>
      <c r="F30" s="8">
        <v>354.4</v>
      </c>
      <c r="G30" s="8"/>
      <c r="H30" s="8"/>
    </row>
    <row r="31" spans="2:8" ht="31.5" customHeight="1" x14ac:dyDescent="0.2">
      <c r="B31" s="18" t="s">
        <v>69</v>
      </c>
      <c r="C31" s="7">
        <v>8804</v>
      </c>
      <c r="D31" s="5">
        <f t="shared" si="1"/>
        <v>1685.6</v>
      </c>
      <c r="E31" s="8">
        <v>1205.2</v>
      </c>
      <c r="F31" s="8">
        <v>480.4</v>
      </c>
      <c r="G31" s="8"/>
      <c r="H31" s="8"/>
    </row>
    <row r="32" spans="2:8" x14ac:dyDescent="0.2">
      <c r="B32" s="18" t="s">
        <v>36</v>
      </c>
      <c r="C32" s="7">
        <v>8804</v>
      </c>
      <c r="D32" s="5">
        <f t="shared" si="1"/>
        <v>1656.3</v>
      </c>
      <c r="E32" s="8">
        <v>1131.3</v>
      </c>
      <c r="F32" s="8">
        <v>508.2</v>
      </c>
      <c r="G32" s="8">
        <v>16.8</v>
      </c>
      <c r="H32" s="8"/>
    </row>
    <row r="33" spans="2:8" x14ac:dyDescent="0.2">
      <c r="B33" s="18" t="s">
        <v>37</v>
      </c>
      <c r="C33" s="7">
        <v>8804</v>
      </c>
      <c r="D33" s="5">
        <f t="shared" si="1"/>
        <v>1734.7</v>
      </c>
      <c r="E33" s="8">
        <v>1057.4000000000001</v>
      </c>
      <c r="F33" s="8">
        <v>612</v>
      </c>
      <c r="G33" s="8">
        <v>25.3</v>
      </c>
      <c r="H33" s="8">
        <v>40</v>
      </c>
    </row>
    <row r="34" spans="2:8" x14ac:dyDescent="0.2">
      <c r="B34" s="18" t="s">
        <v>38</v>
      </c>
      <c r="C34" s="7">
        <v>8804</v>
      </c>
      <c r="D34" s="5">
        <f t="shared" si="1"/>
        <v>1981.8</v>
      </c>
      <c r="E34" s="8">
        <v>1547.6</v>
      </c>
      <c r="F34" s="8">
        <v>434.2</v>
      </c>
      <c r="G34" s="8"/>
      <c r="H34" s="8"/>
    </row>
    <row r="35" spans="2:8" x14ac:dyDescent="0.2">
      <c r="B35" s="18" t="s">
        <v>39</v>
      </c>
      <c r="C35" s="7">
        <v>8804</v>
      </c>
      <c r="D35" s="5">
        <f t="shared" si="1"/>
        <v>2032.7</v>
      </c>
      <c r="E35" s="8">
        <v>1445.7</v>
      </c>
      <c r="F35" s="8">
        <v>536.70000000000005</v>
      </c>
      <c r="G35" s="8">
        <v>50.3</v>
      </c>
      <c r="H35" s="8"/>
    </row>
    <row r="36" spans="2:8" ht="25.5" x14ac:dyDescent="0.2">
      <c r="B36" s="18" t="s">
        <v>70</v>
      </c>
      <c r="C36" s="7">
        <v>8804</v>
      </c>
      <c r="D36" s="5">
        <f t="shared" si="1"/>
        <v>1822.4</v>
      </c>
      <c r="E36" s="8">
        <v>1160.7</v>
      </c>
      <c r="F36" s="8">
        <v>661.7</v>
      </c>
      <c r="G36" s="8"/>
      <c r="H36" s="8"/>
    </row>
    <row r="37" spans="2:8" ht="25.5" x14ac:dyDescent="0.2">
      <c r="B37" s="18" t="s">
        <v>40</v>
      </c>
      <c r="C37" s="7">
        <v>8804</v>
      </c>
      <c r="D37" s="5">
        <f t="shared" si="1"/>
        <v>3162</v>
      </c>
      <c r="E37" s="8">
        <v>3107.1</v>
      </c>
      <c r="F37" s="8"/>
      <c r="G37" s="8">
        <v>54.9</v>
      </c>
      <c r="H37" s="8"/>
    </row>
    <row r="38" spans="2:8" ht="25.5" x14ac:dyDescent="0.2">
      <c r="B38" s="18" t="s">
        <v>41</v>
      </c>
      <c r="C38" s="7">
        <v>8804</v>
      </c>
      <c r="D38" s="5">
        <f t="shared" si="1"/>
        <v>2859.4</v>
      </c>
      <c r="E38" s="8">
        <v>2446.8000000000002</v>
      </c>
      <c r="F38" s="8">
        <v>412.6</v>
      </c>
      <c r="G38" s="8"/>
      <c r="H38" s="8"/>
    </row>
    <row r="39" spans="2:8" x14ac:dyDescent="0.2">
      <c r="B39" s="18" t="s">
        <v>42</v>
      </c>
      <c r="C39" s="7">
        <v>8804</v>
      </c>
      <c r="D39" s="5">
        <f t="shared" si="1"/>
        <v>2951.0000000000005</v>
      </c>
      <c r="E39" s="8">
        <v>2642.3</v>
      </c>
      <c r="F39" s="8">
        <v>242.8</v>
      </c>
      <c r="G39" s="8">
        <v>65.900000000000006</v>
      </c>
      <c r="H39" s="8"/>
    </row>
    <row r="40" spans="2:8" ht="25.5" x14ac:dyDescent="0.2">
      <c r="B40" s="18" t="s">
        <v>43</v>
      </c>
      <c r="C40" s="7">
        <v>8804</v>
      </c>
      <c r="D40" s="5">
        <f t="shared" si="1"/>
        <v>2141.5</v>
      </c>
      <c r="E40" s="8">
        <v>1701.7</v>
      </c>
      <c r="F40" s="8">
        <v>359.9</v>
      </c>
      <c r="G40" s="8">
        <v>39.9</v>
      </c>
      <c r="H40" s="8">
        <v>40</v>
      </c>
    </row>
    <row r="41" spans="2:8" x14ac:dyDescent="0.2">
      <c r="B41" s="18" t="s">
        <v>44</v>
      </c>
      <c r="C41" s="7">
        <v>8804</v>
      </c>
      <c r="D41" s="5">
        <f t="shared" si="1"/>
        <v>2974.5</v>
      </c>
      <c r="E41" s="8">
        <v>2870.3</v>
      </c>
      <c r="F41" s="8"/>
      <c r="G41" s="8">
        <v>104.2</v>
      </c>
      <c r="H41" s="8"/>
    </row>
    <row r="42" spans="2:8" ht="25.5" x14ac:dyDescent="0.2">
      <c r="B42" s="18" t="s">
        <v>45</v>
      </c>
      <c r="C42" s="7">
        <v>8804</v>
      </c>
      <c r="D42" s="5">
        <f t="shared" si="1"/>
        <v>3788</v>
      </c>
      <c r="E42" s="8">
        <v>3543.4</v>
      </c>
      <c r="F42" s="8"/>
      <c r="G42" s="8">
        <v>94.6</v>
      </c>
      <c r="H42" s="8">
        <v>150</v>
      </c>
    </row>
    <row r="43" spans="2:8" ht="25.5" x14ac:dyDescent="0.2">
      <c r="B43" s="18" t="s">
        <v>46</v>
      </c>
      <c r="C43" s="7">
        <v>8804</v>
      </c>
      <c r="D43" s="5">
        <f t="shared" si="1"/>
        <v>2571.5</v>
      </c>
      <c r="E43" s="8">
        <v>2013.4</v>
      </c>
      <c r="F43" s="8">
        <v>549.4</v>
      </c>
      <c r="G43" s="8">
        <v>8.6999999999999993</v>
      </c>
      <c r="H43" s="8"/>
    </row>
    <row r="44" spans="2:8" x14ac:dyDescent="0.2">
      <c r="B44" s="18" t="s">
        <v>47</v>
      </c>
      <c r="C44" s="7">
        <v>8804</v>
      </c>
      <c r="D44" s="5">
        <f t="shared" si="1"/>
        <v>2603.3000000000002</v>
      </c>
      <c r="E44" s="8">
        <v>2148</v>
      </c>
      <c r="F44" s="8">
        <v>380.9</v>
      </c>
      <c r="G44" s="8">
        <v>74.400000000000006</v>
      </c>
      <c r="H44" s="8"/>
    </row>
    <row r="45" spans="2:8" x14ac:dyDescent="0.2">
      <c r="B45" s="28" t="s">
        <v>48</v>
      </c>
      <c r="C45" s="7">
        <v>8804</v>
      </c>
      <c r="D45" s="5">
        <f t="shared" si="1"/>
        <v>3350.2000000000003</v>
      </c>
      <c r="E45" s="8">
        <v>3179.9</v>
      </c>
      <c r="F45" s="8"/>
      <c r="G45" s="8">
        <v>50.3</v>
      </c>
      <c r="H45" s="8">
        <v>120</v>
      </c>
    </row>
    <row r="46" spans="2:8" ht="25.5" x14ac:dyDescent="0.2">
      <c r="B46" s="18" t="s">
        <v>49</v>
      </c>
      <c r="C46" s="7">
        <v>8804</v>
      </c>
      <c r="D46" s="5">
        <f t="shared" si="1"/>
        <v>2790.0000000000005</v>
      </c>
      <c r="E46" s="8">
        <v>2311.3000000000002</v>
      </c>
      <c r="F46" s="8">
        <v>458.3</v>
      </c>
      <c r="G46" s="8">
        <v>20.399999999999999</v>
      </c>
      <c r="H46" s="8"/>
    </row>
    <row r="47" spans="2:8" ht="25.5" x14ac:dyDescent="0.2">
      <c r="B47" s="28" t="s">
        <v>50</v>
      </c>
      <c r="C47" s="7">
        <v>8804</v>
      </c>
      <c r="D47" s="5">
        <f t="shared" si="1"/>
        <v>2319.7999999999997</v>
      </c>
      <c r="E47" s="8">
        <v>2063.4</v>
      </c>
      <c r="F47" s="8">
        <v>239.7</v>
      </c>
      <c r="G47" s="8">
        <v>16.7</v>
      </c>
      <c r="H47" s="8"/>
    </row>
    <row r="48" spans="2:8" x14ac:dyDescent="0.2">
      <c r="B48" s="18" t="s">
        <v>51</v>
      </c>
      <c r="C48" s="7">
        <v>8804</v>
      </c>
      <c r="D48" s="5">
        <f t="shared" si="1"/>
        <v>2632.1</v>
      </c>
      <c r="E48" s="8">
        <v>2632.1</v>
      </c>
      <c r="F48" s="8"/>
      <c r="G48" s="8"/>
      <c r="H48" s="8"/>
    </row>
    <row r="49" spans="2:8" x14ac:dyDescent="0.2">
      <c r="B49" s="18" t="s">
        <v>52</v>
      </c>
      <c r="C49" s="7">
        <v>8804</v>
      </c>
      <c r="D49" s="5">
        <f t="shared" si="1"/>
        <v>3006.7</v>
      </c>
      <c r="E49" s="8">
        <v>2934.7</v>
      </c>
      <c r="F49" s="8"/>
      <c r="G49" s="8">
        <v>72</v>
      </c>
      <c r="H49" s="8"/>
    </row>
    <row r="50" spans="2:8" x14ac:dyDescent="0.2">
      <c r="B50" s="18" t="s">
        <v>53</v>
      </c>
      <c r="C50" s="7">
        <v>8804</v>
      </c>
      <c r="D50" s="5">
        <f t="shared" si="1"/>
        <v>2236.6999999999998</v>
      </c>
      <c r="E50" s="8">
        <v>1800.4</v>
      </c>
      <c r="F50" s="8">
        <v>370</v>
      </c>
      <c r="G50" s="8">
        <v>66.3</v>
      </c>
      <c r="H50" s="8"/>
    </row>
    <row r="51" spans="2:8" x14ac:dyDescent="0.2">
      <c r="B51" s="18" t="s">
        <v>54</v>
      </c>
      <c r="C51" s="7">
        <v>8804</v>
      </c>
      <c r="D51" s="5">
        <f t="shared" si="1"/>
        <v>3581.1</v>
      </c>
      <c r="E51" s="8">
        <v>2608.9</v>
      </c>
      <c r="F51" s="8">
        <v>845</v>
      </c>
      <c r="G51" s="8">
        <v>7.2</v>
      </c>
      <c r="H51" s="8">
        <v>120</v>
      </c>
    </row>
    <row r="52" spans="2:8" ht="25.5" x14ac:dyDescent="0.2">
      <c r="B52" s="18" t="s">
        <v>55</v>
      </c>
      <c r="C52" s="7">
        <v>8804</v>
      </c>
      <c r="D52" s="5">
        <f t="shared" si="1"/>
        <v>2387.2000000000003</v>
      </c>
      <c r="E52" s="8">
        <v>1987.7</v>
      </c>
      <c r="F52" s="8">
        <v>352.8</v>
      </c>
      <c r="G52" s="8">
        <v>46.7</v>
      </c>
      <c r="H52" s="8"/>
    </row>
    <row r="53" spans="2:8" ht="25.5" x14ac:dyDescent="0.2">
      <c r="B53" s="18" t="s">
        <v>56</v>
      </c>
      <c r="C53" s="7">
        <v>8804</v>
      </c>
      <c r="D53" s="5">
        <f t="shared" si="1"/>
        <v>2878.6000000000004</v>
      </c>
      <c r="E53" s="8">
        <v>2856.8</v>
      </c>
      <c r="F53" s="8"/>
      <c r="G53" s="8">
        <v>21.8</v>
      </c>
      <c r="H53" s="8"/>
    </row>
    <row r="54" spans="2:8" x14ac:dyDescent="0.2">
      <c r="B54" s="18" t="s">
        <v>57</v>
      </c>
      <c r="C54" s="7">
        <v>8804</v>
      </c>
      <c r="D54" s="5">
        <f t="shared" si="1"/>
        <v>3279.8</v>
      </c>
      <c r="E54" s="8">
        <v>3196.3</v>
      </c>
      <c r="F54" s="8"/>
      <c r="G54" s="8">
        <v>83.5</v>
      </c>
      <c r="H54" s="8"/>
    </row>
    <row r="55" spans="2:8" x14ac:dyDescent="0.2">
      <c r="B55" s="18" t="s">
        <v>58</v>
      </c>
      <c r="C55" s="7">
        <v>8804</v>
      </c>
      <c r="D55" s="5">
        <f t="shared" si="1"/>
        <v>3290.9</v>
      </c>
      <c r="E55" s="8">
        <v>3093.6</v>
      </c>
      <c r="F55" s="8"/>
      <c r="G55" s="8">
        <v>47.3</v>
      </c>
      <c r="H55" s="8">
        <v>150</v>
      </c>
    </row>
    <row r="56" spans="2:8" x14ac:dyDescent="0.2">
      <c r="B56" s="28" t="s">
        <v>59</v>
      </c>
      <c r="C56" s="7">
        <v>8804</v>
      </c>
      <c r="D56" s="5">
        <f t="shared" si="1"/>
        <v>3148</v>
      </c>
      <c r="E56" s="8">
        <v>3057.9</v>
      </c>
      <c r="F56" s="8"/>
      <c r="G56" s="8">
        <v>90.1</v>
      </c>
      <c r="H56" s="8"/>
    </row>
    <row r="57" spans="2:8" ht="25.5" x14ac:dyDescent="0.2">
      <c r="B57" s="18" t="s">
        <v>17</v>
      </c>
      <c r="C57" s="7">
        <v>8804</v>
      </c>
      <c r="D57" s="5">
        <f t="shared" si="1"/>
        <v>3614.7999999999997</v>
      </c>
      <c r="E57" s="8">
        <v>2984.1</v>
      </c>
      <c r="F57" s="8">
        <v>564.1</v>
      </c>
      <c r="G57" s="8">
        <v>66.599999999999994</v>
      </c>
      <c r="H57" s="8"/>
    </row>
    <row r="58" spans="2:8" x14ac:dyDescent="0.2">
      <c r="B58" s="18" t="s">
        <v>60</v>
      </c>
      <c r="C58" s="7">
        <v>8804</v>
      </c>
      <c r="D58" s="5">
        <f t="shared" si="1"/>
        <v>2331.6</v>
      </c>
      <c r="E58" s="8">
        <v>1902.7</v>
      </c>
      <c r="F58" s="8">
        <v>403.7</v>
      </c>
      <c r="G58" s="8">
        <v>25.2</v>
      </c>
      <c r="H58" s="8"/>
    </row>
    <row r="59" spans="2:8" x14ac:dyDescent="0.2">
      <c r="B59" s="18" t="s">
        <v>61</v>
      </c>
      <c r="C59" s="7">
        <v>8804</v>
      </c>
      <c r="D59" s="5">
        <f t="shared" si="1"/>
        <v>3416.6</v>
      </c>
      <c r="E59" s="8">
        <v>2851.4</v>
      </c>
      <c r="F59" s="8">
        <v>353.1</v>
      </c>
      <c r="G59" s="8">
        <v>82.1</v>
      </c>
      <c r="H59" s="8">
        <v>130</v>
      </c>
    </row>
    <row r="60" spans="2:8" ht="25.5" x14ac:dyDescent="0.2">
      <c r="B60" s="18" t="s">
        <v>62</v>
      </c>
      <c r="C60" s="7">
        <v>8804</v>
      </c>
      <c r="D60" s="5">
        <f t="shared" si="1"/>
        <v>3146.4</v>
      </c>
      <c r="E60" s="8">
        <v>2969.8</v>
      </c>
      <c r="F60" s="8"/>
      <c r="G60" s="8">
        <v>35.200000000000003</v>
      </c>
      <c r="H60" s="8">
        <v>141.4</v>
      </c>
    </row>
    <row r="61" spans="2:8" x14ac:dyDescent="0.2">
      <c r="B61" s="18" t="s">
        <v>63</v>
      </c>
      <c r="C61" s="7">
        <v>8804</v>
      </c>
      <c r="D61" s="5">
        <f t="shared" si="1"/>
        <v>3265.9</v>
      </c>
      <c r="E61" s="8">
        <v>3022.5</v>
      </c>
      <c r="F61" s="8"/>
      <c r="G61" s="8">
        <v>113.4</v>
      </c>
      <c r="H61" s="8">
        <v>130</v>
      </c>
    </row>
    <row r="62" spans="2:8" x14ac:dyDescent="0.2">
      <c r="B62" s="18" t="s">
        <v>64</v>
      </c>
      <c r="C62" s="7">
        <v>8804</v>
      </c>
      <c r="D62" s="5">
        <f t="shared" si="1"/>
        <v>3031</v>
      </c>
      <c r="E62" s="8">
        <v>2848.9</v>
      </c>
      <c r="F62" s="8"/>
      <c r="G62" s="8">
        <v>52.1</v>
      </c>
      <c r="H62" s="8">
        <v>130</v>
      </c>
    </row>
    <row r="63" spans="2:8" x14ac:dyDescent="0.2">
      <c r="B63" s="18" t="s">
        <v>65</v>
      </c>
      <c r="C63" s="7">
        <v>8804</v>
      </c>
      <c r="D63" s="5">
        <f t="shared" si="1"/>
        <v>3457.7</v>
      </c>
      <c r="E63" s="8">
        <v>3258.1</v>
      </c>
      <c r="F63" s="8"/>
      <c r="G63" s="8">
        <v>69.599999999999994</v>
      </c>
      <c r="H63" s="8">
        <v>130</v>
      </c>
    </row>
    <row r="64" spans="2:8" ht="25.5" x14ac:dyDescent="0.2">
      <c r="B64" s="20" t="s">
        <v>68</v>
      </c>
      <c r="C64" s="11">
        <v>8804</v>
      </c>
      <c r="D64" s="5">
        <f t="shared" si="1"/>
        <v>4353.8</v>
      </c>
      <c r="E64" s="8">
        <v>4250.8</v>
      </c>
      <c r="F64" s="8"/>
      <c r="G64" s="8">
        <v>103</v>
      </c>
      <c r="H64" s="8"/>
    </row>
    <row r="65" spans="2:8" s="6" customFormat="1" ht="20.25" customHeight="1" x14ac:dyDescent="0.2">
      <c r="B65" s="25" t="s">
        <v>14</v>
      </c>
      <c r="C65" s="29">
        <v>8806</v>
      </c>
      <c r="D65" s="5">
        <f t="shared" si="1"/>
        <v>80117.400000000009</v>
      </c>
      <c r="E65" s="5">
        <f>E66+E68+E69+E70+E71+E72+E73+E74+E75+E76+E67</f>
        <v>78752.100000000006</v>
      </c>
      <c r="F65" s="5">
        <f t="shared" ref="F65:H65" si="5">F66+F68+F69+F70+F71+F72+F73+F74+F75+F76+F67</f>
        <v>0</v>
      </c>
      <c r="G65" s="5">
        <f t="shared" si="5"/>
        <v>666.2</v>
      </c>
      <c r="H65" s="5">
        <f t="shared" si="5"/>
        <v>699.1</v>
      </c>
    </row>
    <row r="66" spans="2:8" ht="25.5" x14ac:dyDescent="0.2">
      <c r="B66" s="18" t="s">
        <v>66</v>
      </c>
      <c r="C66" s="11">
        <v>8806</v>
      </c>
      <c r="D66" s="5">
        <f t="shared" si="1"/>
        <v>5132.2</v>
      </c>
      <c r="E66" s="8">
        <v>4867.8999999999996</v>
      </c>
      <c r="F66" s="8"/>
      <c r="G66" s="8">
        <v>114.3</v>
      </c>
      <c r="H66" s="8">
        <v>150</v>
      </c>
    </row>
    <row r="67" spans="2:8" hidden="1" x14ac:dyDescent="0.2">
      <c r="B67" s="20"/>
      <c r="C67" s="11"/>
      <c r="D67" s="5"/>
      <c r="E67" s="8"/>
      <c r="F67" s="8"/>
      <c r="G67" s="8"/>
      <c r="H67" s="8"/>
    </row>
    <row r="68" spans="2:8" ht="25.5" x14ac:dyDescent="0.2">
      <c r="B68" s="18" t="s">
        <v>67</v>
      </c>
      <c r="C68" s="11">
        <v>8806</v>
      </c>
      <c r="D68" s="5">
        <f t="shared" si="1"/>
        <v>4054.5</v>
      </c>
      <c r="E68" s="8">
        <v>3831.3</v>
      </c>
      <c r="F68" s="8"/>
      <c r="G68" s="8">
        <v>103.2</v>
      </c>
      <c r="H68" s="8">
        <v>120</v>
      </c>
    </row>
    <row r="69" spans="2:8" x14ac:dyDescent="0.2">
      <c r="B69" s="18" t="s">
        <v>18</v>
      </c>
      <c r="C69" s="11">
        <v>8806</v>
      </c>
      <c r="D69" s="5">
        <f t="shared" si="1"/>
        <v>12694.3</v>
      </c>
      <c r="E69" s="8">
        <v>12487.3</v>
      </c>
      <c r="F69" s="8"/>
      <c r="G69" s="8">
        <v>67</v>
      </c>
      <c r="H69" s="8">
        <v>140</v>
      </c>
    </row>
    <row r="70" spans="2:8" ht="25.5" x14ac:dyDescent="0.2">
      <c r="B70" s="18" t="s">
        <v>19</v>
      </c>
      <c r="C70" s="11">
        <v>8806</v>
      </c>
      <c r="D70" s="5">
        <f t="shared" si="1"/>
        <v>4987.1000000000004</v>
      </c>
      <c r="E70" s="8">
        <v>4987.1000000000004</v>
      </c>
      <c r="F70" s="8"/>
      <c r="G70" s="8"/>
      <c r="H70" s="8"/>
    </row>
    <row r="71" spans="2:8" ht="25.5" x14ac:dyDescent="0.2">
      <c r="B71" s="28" t="s">
        <v>20</v>
      </c>
      <c r="C71" s="11">
        <v>8806</v>
      </c>
      <c r="D71" s="5">
        <f t="shared" si="1"/>
        <v>5707.9000000000005</v>
      </c>
      <c r="E71" s="8">
        <v>5454.5</v>
      </c>
      <c r="F71" s="8"/>
      <c r="G71" s="8">
        <v>114.3</v>
      </c>
      <c r="H71" s="8">
        <v>139.1</v>
      </c>
    </row>
    <row r="72" spans="2:8" x14ac:dyDescent="0.2">
      <c r="B72" s="18" t="s">
        <v>21</v>
      </c>
      <c r="C72" s="11">
        <v>8806</v>
      </c>
      <c r="D72" s="5">
        <f t="shared" si="1"/>
        <v>7854.4000000000005</v>
      </c>
      <c r="E72" s="8">
        <v>7805.1</v>
      </c>
      <c r="F72" s="8"/>
      <c r="G72" s="8">
        <v>49.3</v>
      </c>
      <c r="H72" s="8"/>
    </row>
    <row r="73" spans="2:8" x14ac:dyDescent="0.2">
      <c r="B73" s="18" t="s">
        <v>22</v>
      </c>
      <c r="C73" s="11">
        <v>8806</v>
      </c>
      <c r="D73" s="5">
        <f t="shared" si="1"/>
        <v>8891.7999999999993</v>
      </c>
      <c r="E73" s="8">
        <v>8839.5</v>
      </c>
      <c r="F73" s="8"/>
      <c r="G73" s="8">
        <v>52.3</v>
      </c>
      <c r="H73" s="8"/>
    </row>
    <row r="74" spans="2:8" x14ac:dyDescent="0.2">
      <c r="B74" s="18" t="s">
        <v>23</v>
      </c>
      <c r="C74" s="11">
        <v>8806</v>
      </c>
      <c r="D74" s="5">
        <f t="shared" si="1"/>
        <v>8497.5</v>
      </c>
      <c r="E74" s="8">
        <v>8399.2999999999993</v>
      </c>
      <c r="F74" s="8"/>
      <c r="G74" s="8">
        <v>98.2</v>
      </c>
      <c r="H74" s="8"/>
    </row>
    <row r="75" spans="2:8" x14ac:dyDescent="0.2">
      <c r="B75" s="18" t="s">
        <v>24</v>
      </c>
      <c r="C75" s="11">
        <v>8806</v>
      </c>
      <c r="D75" s="5">
        <f t="shared" si="1"/>
        <v>12218.4</v>
      </c>
      <c r="E75" s="8">
        <v>12150.8</v>
      </c>
      <c r="F75" s="8"/>
      <c r="G75" s="8">
        <v>67.599999999999994</v>
      </c>
      <c r="H75" s="8"/>
    </row>
    <row r="76" spans="2:8" x14ac:dyDescent="0.2">
      <c r="B76" s="18" t="s">
        <v>25</v>
      </c>
      <c r="C76" s="11">
        <v>8806</v>
      </c>
      <c r="D76" s="5">
        <f t="shared" si="1"/>
        <v>10079.299999999999</v>
      </c>
      <c r="E76" s="8">
        <v>9929.2999999999993</v>
      </c>
      <c r="F76" s="8"/>
      <c r="G76" s="8"/>
      <c r="H76" s="8">
        <v>150</v>
      </c>
    </row>
    <row r="77" spans="2:8" x14ac:dyDescent="0.2">
      <c r="B77" s="10" t="s">
        <v>15</v>
      </c>
      <c r="C77" s="12"/>
      <c r="D77" s="5">
        <f t="shared" ref="D77:D79" si="6">E77+G77+H77+F77</f>
        <v>720.3</v>
      </c>
      <c r="E77" s="19">
        <v>720.3</v>
      </c>
      <c r="F77" s="12"/>
      <c r="G77" s="8"/>
      <c r="H77" s="12"/>
    </row>
    <row r="78" spans="2:8" x14ac:dyDescent="0.2">
      <c r="B78" s="10" t="s">
        <v>73</v>
      </c>
      <c r="C78" s="12"/>
      <c r="D78" s="5">
        <f t="shared" si="6"/>
        <v>2052</v>
      </c>
      <c r="E78" s="19">
        <v>2052</v>
      </c>
      <c r="F78" s="12"/>
      <c r="G78" s="11"/>
      <c r="H78" s="12"/>
    </row>
    <row r="79" spans="2:8" x14ac:dyDescent="0.2">
      <c r="B79" s="10" t="s">
        <v>16</v>
      </c>
      <c r="C79" s="12"/>
      <c r="D79" s="5">
        <f t="shared" si="6"/>
        <v>2269</v>
      </c>
      <c r="E79" s="19">
        <v>2269</v>
      </c>
      <c r="F79" s="12"/>
      <c r="G79" s="11"/>
      <c r="H79" s="12"/>
    </row>
    <row r="80" spans="2:8" hidden="1" x14ac:dyDescent="0.2">
      <c r="B80" s="10"/>
      <c r="C80" s="12"/>
      <c r="D80" s="13"/>
      <c r="E80" s="12"/>
      <c r="F80" s="12"/>
      <c r="G80" s="11"/>
      <c r="H80" s="12"/>
    </row>
    <row r="81" spans="2:8" hidden="1" x14ac:dyDescent="0.2">
      <c r="B81" s="10"/>
      <c r="C81" s="12"/>
      <c r="D81" s="12"/>
      <c r="E81" s="12"/>
      <c r="F81" s="12"/>
      <c r="G81" s="11"/>
      <c r="H81" s="12"/>
    </row>
    <row r="84" spans="2:8" ht="15.75" x14ac:dyDescent="0.25">
      <c r="B84" s="14"/>
      <c r="C84" s="15"/>
      <c r="D84" s="15"/>
      <c r="E84" s="16"/>
      <c r="F84" s="16"/>
      <c r="G84" s="16"/>
      <c r="H84" s="16"/>
    </row>
    <row r="85" spans="2:8" ht="15.75" x14ac:dyDescent="0.25">
      <c r="B85" s="17"/>
      <c r="C85" s="15"/>
      <c r="D85" s="17"/>
      <c r="E85" s="16"/>
      <c r="F85" s="16"/>
      <c r="G85" s="16"/>
      <c r="H85" s="16"/>
    </row>
    <row r="86" spans="2:8" ht="15.75" x14ac:dyDescent="0.25">
      <c r="B86" s="16"/>
      <c r="C86" s="16"/>
      <c r="D86" s="16"/>
      <c r="E86" s="16"/>
      <c r="F86" s="16"/>
      <c r="G86" s="16"/>
      <c r="H86" s="16"/>
    </row>
  </sheetData>
  <mergeCells count="2">
    <mergeCell ref="B10:C10"/>
    <mergeCell ref="B7:H8"/>
  </mergeCells>
  <pageMargins left="0.2" right="0.26" top="0.2" bottom="0.25" header="0.2" footer="0.2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ecosteva</dc:creator>
  <cp:lastModifiedBy>smesnoivalentina</cp:lastModifiedBy>
  <cp:lastPrinted>2019-12-06T07:43:45Z</cp:lastPrinted>
  <dcterms:created xsi:type="dcterms:W3CDTF">2018-11-15T14:24:48Z</dcterms:created>
  <dcterms:modified xsi:type="dcterms:W3CDTF">2019-12-06T07:50:06Z</dcterms:modified>
</cp:coreProperties>
</file>